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8535" tabRatio="570" activeTab="1"/>
  </bookViews>
  <sheets>
    <sheet name="封面" sheetId="1" r:id="rId1"/>
    <sheet name="汇总" sheetId="2" r:id="rId2"/>
    <sheet name="拆除新建项目" sheetId="3" r:id="rId3"/>
    <sheet name="装饰装修" sheetId="4" r:id="rId4"/>
    <sheet name="强电及给排水" sheetId="5" r:id="rId5"/>
  </sheets>
  <definedNames>
    <definedName name="_xlnm.Print_Area" localSheetId="2">'拆除新建项目'!$A$1:$K$18</definedName>
    <definedName name="_xlnm.Print_Area" localSheetId="0">'封面'!$A$1:$G$10</definedName>
    <definedName name="_xlnm.Print_Area" localSheetId="1">'汇总'!$A$1:$I$8</definedName>
    <definedName name="_xlnm.Print_Area" localSheetId="4">'强电及给排水'!$A$1:$K$14</definedName>
    <definedName name="_xlnm.Print_Area" localSheetId="3">'装饰装修'!$A$1:$K$55</definedName>
  </definedNames>
  <calcPr fullCalcOnLoad="1"/>
</workbook>
</file>

<file path=xl/sharedStrings.xml><?xml version="1.0" encoding="utf-8"?>
<sst xmlns="http://schemas.openxmlformats.org/spreadsheetml/2006/main" count="245" uniqueCount="176">
  <si>
    <t>工 程 名 称：</t>
  </si>
  <si>
    <t>编  制 单 位:</t>
  </si>
  <si>
    <t xml:space="preserve"> </t>
  </si>
  <si>
    <t>法定代表人或委托代理人：</t>
  </si>
  <si>
    <r>
      <t xml:space="preserve">                  </t>
    </r>
    <r>
      <rPr>
        <sz val="20"/>
        <color indexed="8"/>
        <rFont val="华文行楷"/>
        <family val="0"/>
      </rPr>
      <t xml:space="preserve">          </t>
    </r>
    <r>
      <rPr>
        <sz val="14"/>
        <color indexed="8"/>
        <rFont val="宋体"/>
        <family val="0"/>
      </rPr>
      <t xml:space="preserve">    （签 字） </t>
    </r>
  </si>
  <si>
    <t xml:space="preserve">日      期： </t>
  </si>
  <si>
    <t>序号</t>
  </si>
  <si>
    <t>项目名称</t>
  </si>
  <si>
    <t>单位</t>
  </si>
  <si>
    <t>数量</t>
  </si>
  <si>
    <t>直接工程费</t>
  </si>
  <si>
    <t>利润</t>
  </si>
  <si>
    <t>合计</t>
  </si>
  <si>
    <t>项</t>
  </si>
  <si>
    <t>室内装饰装修</t>
  </si>
  <si>
    <t>工程总造价</t>
  </si>
  <si>
    <t>项目内容描述</t>
  </si>
  <si>
    <t>工程量</t>
  </si>
  <si>
    <t>金额</t>
  </si>
  <si>
    <t>综合单价</t>
  </si>
  <si>
    <t>合价</t>
  </si>
  <si>
    <t>其中</t>
  </si>
  <si>
    <t>主材费</t>
  </si>
  <si>
    <t>辅材费</t>
  </si>
  <si>
    <t>人工费</t>
  </si>
  <si>
    <t>（一）拆除工程</t>
  </si>
  <si>
    <t>分项小计</t>
  </si>
  <si>
    <t>工程直接造价</t>
  </si>
  <si>
    <t>（三）天棚工程</t>
  </si>
  <si>
    <t>材料二次搬运费</t>
  </si>
  <si>
    <t>施工垃圾清运</t>
  </si>
  <si>
    <t>日常卫生清洁费</t>
  </si>
  <si>
    <t>脚手架综合</t>
  </si>
  <si>
    <t>开荒保洁费</t>
  </si>
  <si>
    <t>（一）强电工程</t>
  </si>
  <si>
    <t>车</t>
  </si>
  <si>
    <t>（四）门窗工程</t>
  </si>
  <si>
    <t>（五）其他工程</t>
  </si>
  <si>
    <t>工程直接造价</t>
  </si>
  <si>
    <t>装修工程预算费用汇总表</t>
  </si>
  <si>
    <t>食堂装饰工程</t>
  </si>
  <si>
    <t xml:space="preserve">预 算 明 细 </t>
  </si>
  <si>
    <t>室内建筑装饰装修工程</t>
  </si>
  <si>
    <t>单位</t>
  </si>
  <si>
    <t>拆除及新建项目</t>
  </si>
  <si>
    <t>新建墙体</t>
  </si>
  <si>
    <r>
      <t>m</t>
    </r>
    <r>
      <rPr>
        <vertAlign val="superscript"/>
        <sz val="12"/>
        <color indexed="8"/>
        <rFont val="宋体"/>
        <family val="0"/>
      </rPr>
      <t>2</t>
    </r>
  </si>
  <si>
    <t>1、人工搬运          2、车辆运输</t>
  </si>
  <si>
    <r>
      <t>m</t>
    </r>
    <r>
      <rPr>
        <vertAlign val="superscript"/>
        <sz val="12"/>
        <color indexed="8"/>
        <rFont val="宋体"/>
        <family val="0"/>
      </rPr>
      <t>2</t>
    </r>
  </si>
  <si>
    <r>
      <t>m</t>
    </r>
    <r>
      <rPr>
        <vertAlign val="superscript"/>
        <sz val="12"/>
        <color indexed="8"/>
        <rFont val="宋体"/>
        <family val="0"/>
      </rPr>
      <t>2</t>
    </r>
  </si>
  <si>
    <t>新建墙体界面剂</t>
  </si>
  <si>
    <t>1、新建墙体双面刮界面剂</t>
  </si>
  <si>
    <t>工程税金（按实收取）</t>
  </si>
  <si>
    <t>（一）地面工程</t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</si>
  <si>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</si>
  <si>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</si>
  <si>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</si>
  <si>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rPr>
        <sz val="14"/>
        <color indexed="8"/>
        <rFont val="宋体"/>
        <family val="0"/>
      </rPr>
      <t>m</t>
    </r>
  </si>
  <si>
    <t>（二）墙柱面工程</t>
  </si>
  <si>
    <r>
      <t>m</t>
    </r>
    <r>
      <rPr>
        <vertAlign val="superscript"/>
        <sz val="14"/>
        <color indexed="8"/>
        <rFont val="宋体"/>
        <family val="0"/>
      </rPr>
      <t>2</t>
    </r>
  </si>
  <si>
    <t>大厅墙面腻子基层</t>
  </si>
  <si>
    <t>1、墙面乳胶漆区域腻子基层二到三次</t>
  </si>
  <si>
    <t>档口墙面贴砖</t>
  </si>
  <si>
    <r>
      <t>m</t>
    </r>
    <r>
      <rPr>
        <vertAlign val="superscript"/>
        <sz val="14"/>
        <color indexed="8"/>
        <rFont val="宋体"/>
        <family val="0"/>
      </rPr>
      <t>2</t>
    </r>
  </si>
  <si>
    <t>m</t>
  </si>
  <si>
    <r>
      <t>m</t>
    </r>
    <r>
      <rPr>
        <vertAlign val="superscript"/>
        <sz val="14"/>
        <color indexed="8"/>
        <rFont val="宋体"/>
        <family val="0"/>
      </rPr>
      <t>2</t>
    </r>
  </si>
  <si>
    <t>1.吊顶形式、吊杆规格：平顶，专用吊杆
2.材料种类、规格：300*300铝扣板</t>
  </si>
  <si>
    <r>
      <t>1.规格：按实际尺寸
2.门类型：成品实木门</t>
    </r>
    <r>
      <rPr>
        <sz val="12"/>
        <color indexed="8"/>
        <rFont val="宋体"/>
        <family val="0"/>
      </rPr>
      <t xml:space="preserve">
3.门边框：实木门框                                      4.配件：拉手、锁、合页                                 </t>
    </r>
  </si>
  <si>
    <t>成品套装门</t>
  </si>
  <si>
    <t>套</t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</si>
  <si>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</si>
  <si>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</si>
  <si>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</si>
  <si>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t>m</t>
    </r>
    <r>
      <rPr>
        <vertAlign val="superscript"/>
        <sz val="14"/>
        <color indexed="8"/>
        <rFont val="宋体"/>
        <family val="0"/>
      </rPr>
      <t>2</t>
    </r>
  </si>
  <si>
    <r>
      <t>m</t>
    </r>
    <r>
      <rPr>
        <vertAlign val="superscript"/>
        <sz val="14"/>
        <color indexed="8"/>
        <rFont val="宋体"/>
        <family val="0"/>
      </rPr>
      <t>2</t>
    </r>
  </si>
  <si>
    <t>地面防水</t>
  </si>
  <si>
    <t>地面垫层</t>
  </si>
  <si>
    <t>1、后厨/档口柔性防水及砂浆层</t>
  </si>
  <si>
    <t>安全文明施工管理费</t>
  </si>
  <si>
    <r>
      <t>m</t>
    </r>
    <r>
      <rPr>
        <vertAlign val="superscript"/>
        <sz val="12"/>
        <color indexed="8"/>
        <rFont val="宋体"/>
        <family val="0"/>
      </rPr>
      <t>2</t>
    </r>
  </si>
  <si>
    <t>打线槽/开孔</t>
  </si>
  <si>
    <t>1、室内打线槽开孔</t>
  </si>
  <si>
    <t>土建部分转运</t>
  </si>
  <si>
    <t>垃圾清运</t>
  </si>
  <si>
    <t>1、人工搬运          2、车辆运输</t>
  </si>
  <si>
    <t>1、后厨/档口地面垫层</t>
  </si>
  <si>
    <t>重庆商务职业学院一层食堂（室内装饰）</t>
  </si>
  <si>
    <r>
      <t>m</t>
    </r>
    <r>
      <rPr>
        <vertAlign val="superscript"/>
        <sz val="12"/>
        <color indexed="8"/>
        <rFont val="宋体"/>
        <family val="0"/>
      </rPr>
      <t>2</t>
    </r>
  </si>
  <si>
    <t>档口拆除</t>
  </si>
  <si>
    <t>强电及给排水</t>
  </si>
  <si>
    <t>强电及给排水工程</t>
  </si>
  <si>
    <t>墙体拆除</t>
  </si>
  <si>
    <t>1、原有墙体</t>
  </si>
  <si>
    <t>1、原有档口</t>
  </si>
  <si>
    <t>1、地砖拆除</t>
  </si>
  <si>
    <t>地砖拆除</t>
  </si>
  <si>
    <t>墙砖拆除</t>
  </si>
  <si>
    <t>1、墙砖拆除</t>
  </si>
  <si>
    <t>M</t>
  </si>
  <si>
    <t>零星拆除</t>
  </si>
  <si>
    <t>1、室内零星拆除</t>
  </si>
  <si>
    <t>新建玻璃幕墙</t>
  </si>
  <si>
    <t>1、新建玻璃隔断幕墙</t>
  </si>
  <si>
    <r>
      <t>m</t>
    </r>
    <r>
      <rPr>
        <vertAlign val="superscript"/>
        <sz val="12"/>
        <color indexed="8"/>
        <rFont val="宋体"/>
        <family val="0"/>
      </rPr>
      <t>2</t>
    </r>
  </si>
  <si>
    <t>1、300*600*100加气混凝土砌块、粘接剂、人工费用(需加固部分用红砖）</t>
  </si>
  <si>
    <t>大厅灰砖</t>
  </si>
  <si>
    <r>
      <t>1、</t>
    </r>
    <r>
      <rPr>
        <sz val="12"/>
        <color indexed="8"/>
        <rFont val="宋体"/>
        <family val="0"/>
      </rPr>
      <t>600*600</t>
    </r>
    <r>
      <rPr>
        <sz val="12"/>
        <color indexed="8"/>
        <rFont val="宋体"/>
        <family val="0"/>
      </rPr>
      <t>灰砖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正贴）</t>
    </r>
  </si>
  <si>
    <r>
      <t>1、六边形花砖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分色）</t>
    </r>
  </si>
  <si>
    <t>大厅花砖</t>
  </si>
  <si>
    <t>大厅木纹地砖</t>
  </si>
  <si>
    <t>1、木纹地砖</t>
  </si>
  <si>
    <t>大厅地砖边带</t>
  </si>
  <si>
    <t>1、10-20边带</t>
  </si>
  <si>
    <r>
      <t>m</t>
    </r>
    <r>
      <rPr>
        <vertAlign val="superscript"/>
        <sz val="14"/>
        <rFont val="宋体"/>
        <family val="0"/>
      </rPr>
      <t>2</t>
    </r>
  </si>
  <si>
    <t>1、红缸砖铺贴</t>
  </si>
  <si>
    <t>后厨及档口红缸砖</t>
  </si>
  <si>
    <t>排水沟</t>
  </si>
  <si>
    <t>1、排水沟制作含地漏筛子</t>
  </si>
  <si>
    <t>大厅墙面乳胶漆</t>
  </si>
  <si>
    <t>1、墙面白色乳胶漆</t>
  </si>
  <si>
    <t>1、墙面防水（柔性防水）</t>
  </si>
  <si>
    <t>后厨墙面墙砖</t>
  </si>
  <si>
    <t>1、墙面白色瓷砖</t>
  </si>
  <si>
    <t>大厅护墙砖</t>
  </si>
  <si>
    <t>1、墙面六边形花砖</t>
  </si>
  <si>
    <t>墙面防水处理</t>
  </si>
  <si>
    <r>
      <t>1、</t>
    </r>
    <r>
      <rPr>
        <sz val="12"/>
        <color indexed="8"/>
        <rFont val="宋体"/>
        <family val="0"/>
      </rPr>
      <t>300*600</t>
    </r>
    <r>
      <rPr>
        <sz val="12"/>
        <color indexed="8"/>
        <rFont val="宋体"/>
        <family val="0"/>
      </rPr>
      <t>墙砖（分色）</t>
    </r>
  </si>
  <si>
    <t>装饰立柱木基层</t>
  </si>
  <si>
    <t>1、装饰立柱木基层</t>
  </si>
  <si>
    <t>装饰立柱木条及木护墙</t>
  </si>
  <si>
    <t>1、装饰立柱木条及木护墙</t>
  </si>
  <si>
    <t>造型墙面饰面材料</t>
  </si>
  <si>
    <t>1、造型墙面绿植、铁架、手绘墙</t>
  </si>
  <si>
    <t>售卖台基层</t>
  </si>
  <si>
    <t xml:space="preserve">1.材料：防潮板夹基础；                                2、含柜体及保温车挡板                           </t>
  </si>
  <si>
    <t>售卖台饰面材料</t>
  </si>
  <si>
    <t>1.石材、砖(参照效果图）</t>
  </si>
  <si>
    <t>售卖台石材台面</t>
  </si>
  <si>
    <t xml:space="preserve">1.粘贴层：石材专用云石胶材                       2.面层：人造石台面（中讯）                                                                </t>
  </si>
  <si>
    <t>售卖台吊檐基层</t>
  </si>
  <si>
    <t>1、龙骨：局部角钢加固；                                 2、材料：(参照效果图）</t>
  </si>
  <si>
    <t>售卖台门头饰面材料</t>
  </si>
  <si>
    <t>1.材料：(参照效果图）</t>
  </si>
  <si>
    <t>大厅顶面（喷漆）</t>
  </si>
  <si>
    <t>1、3.6米以上顶面喷漆</t>
  </si>
  <si>
    <t>透光膜吊顶</t>
  </si>
  <si>
    <t>1.吊顶形式、吊杆规格：平顶，专用吊杆
2.透光膜吊顶</t>
  </si>
  <si>
    <t>木方架子造型</t>
  </si>
  <si>
    <t>1.吊顶形式、吊杆规格：平顶，专用吊杆
2.木条架子造型吊顶，清水漆</t>
  </si>
  <si>
    <t>石膏板造型吊顶</t>
  </si>
  <si>
    <t>天棚腻子基层</t>
  </si>
  <si>
    <t>1、顶面乳胶漆区域腻子基层二到三次</t>
  </si>
  <si>
    <t>大厅吊顶乳胶漆</t>
  </si>
  <si>
    <t>1、顶面立邦乳胶漆</t>
  </si>
  <si>
    <t>铝方通吊顶</t>
  </si>
  <si>
    <t>1.吊顶形式、吊杆规格：平顶，专用吊杆
2.木纹铝方通</t>
  </si>
  <si>
    <t>铝扣板吊顶</t>
  </si>
  <si>
    <t>玻璃矮隔断</t>
  </si>
  <si>
    <t>架子高隔断</t>
  </si>
  <si>
    <t>项</t>
  </si>
  <si>
    <t>自选餐台</t>
  </si>
  <si>
    <t>1、自选餐台部分（石材包边）</t>
  </si>
  <si>
    <t>1、玻璃矮隔断</t>
  </si>
  <si>
    <t>1、架子高隔断</t>
  </si>
  <si>
    <t>强电改造(大厅）</t>
  </si>
  <si>
    <t>整体布线、布管</t>
  </si>
  <si>
    <t>后厨及档口强电</t>
  </si>
  <si>
    <t>辅材</t>
  </si>
  <si>
    <t>线管、管件</t>
  </si>
  <si>
    <t>后厨及档口给排水</t>
  </si>
  <si>
    <t>根据现场制作</t>
  </si>
  <si>
    <t>配电箱</t>
  </si>
  <si>
    <t>配电箱、空开等</t>
  </si>
  <si>
    <t>项</t>
  </si>
  <si>
    <t>整体布线、布管</t>
  </si>
  <si>
    <t>1.龙骨材料种类、规格：不上人型U型轻钢龙骨
2.材料种类、规格：基层1.2mm木工板，面层纸面石膏板9.5mm，乳胶漆面另计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</si>
</sst>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  <numFmt numFmtId="186" formatCode="0_ "/>
  </numFmts>
  <fonts count="50"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0"/>
      <color indexed="8"/>
      <name val="华文行楷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vertAlign val="superscript"/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vertAlign val="superscript"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6" fontId="2" fillId="34" borderId="10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176" fontId="14" fillId="33" borderId="10" xfId="0" applyNumberFormat="1" applyFont="1" applyFill="1" applyBorder="1" applyAlignment="1">
      <alignment horizontal="center" vertical="center"/>
    </xf>
    <xf numFmtId="176" fontId="17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6" sqref="C6:G6"/>
    </sheetView>
  </sheetViews>
  <sheetFormatPr defaultColWidth="9.00390625" defaultRowHeight="13.5"/>
  <cols>
    <col min="1" max="1" width="7.625" style="0" customWidth="1"/>
    <col min="2" max="2" width="7.125" style="0" customWidth="1"/>
    <col min="7" max="7" width="26.00390625" style="0" customWidth="1"/>
  </cols>
  <sheetData>
    <row r="1" spans="1:7" ht="20.25" customHeight="1">
      <c r="A1" s="68" t="s">
        <v>40</v>
      </c>
      <c r="B1" s="68"/>
      <c r="C1" s="68"/>
      <c r="D1" s="68"/>
      <c r="E1" s="68"/>
      <c r="F1" s="68"/>
      <c r="G1" s="68"/>
    </row>
    <row r="2" spans="1:7" ht="20.25" customHeight="1">
      <c r="A2" s="68"/>
      <c r="B2" s="68"/>
      <c r="C2" s="68"/>
      <c r="D2" s="68"/>
      <c r="E2" s="68"/>
      <c r="F2" s="68"/>
      <c r="G2" s="68"/>
    </row>
    <row r="3" spans="1:7" ht="56.25" customHeight="1">
      <c r="A3" s="68"/>
      <c r="B3" s="68"/>
      <c r="C3" s="68"/>
      <c r="D3" s="68"/>
      <c r="E3" s="68"/>
      <c r="F3" s="68"/>
      <c r="G3" s="68"/>
    </row>
    <row r="4" spans="1:7" ht="72.75" customHeight="1">
      <c r="A4" s="68" t="s">
        <v>41</v>
      </c>
      <c r="B4" s="68"/>
      <c r="C4" s="68"/>
      <c r="D4" s="68"/>
      <c r="E4" s="68"/>
      <c r="F4" s="68"/>
      <c r="G4" s="68"/>
    </row>
    <row r="5" spans="1:7" ht="95.25" customHeight="1">
      <c r="A5" s="69" t="s">
        <v>0</v>
      </c>
      <c r="B5" s="69"/>
      <c r="C5" s="70" t="s">
        <v>86</v>
      </c>
      <c r="D5" s="71"/>
      <c r="E5" s="71"/>
      <c r="F5" s="71"/>
      <c r="G5" s="71"/>
    </row>
    <row r="6" spans="1:7" ht="111" customHeight="1">
      <c r="A6" s="69" t="s">
        <v>1</v>
      </c>
      <c r="B6" s="69" t="s">
        <v>2</v>
      </c>
      <c r="C6" s="70"/>
      <c r="D6" s="71"/>
      <c r="E6" s="71"/>
      <c r="F6" s="71"/>
      <c r="G6" s="71"/>
    </row>
    <row r="7" spans="1:7" ht="20.25" customHeight="1">
      <c r="A7" s="72" t="s">
        <v>2</v>
      </c>
      <c r="B7" s="72"/>
      <c r="C7" s="72"/>
      <c r="D7" s="72"/>
      <c r="E7" s="72"/>
      <c r="F7" s="72"/>
      <c r="G7" s="72"/>
    </row>
    <row r="8" spans="1:7" ht="108.75" customHeight="1">
      <c r="A8" s="73" t="s">
        <v>3</v>
      </c>
      <c r="B8" s="73"/>
      <c r="C8" s="74" t="s">
        <v>4</v>
      </c>
      <c r="D8" s="74"/>
      <c r="E8" s="74"/>
      <c r="F8" s="74"/>
      <c r="G8" s="74"/>
    </row>
    <row r="9" spans="1:8" ht="22.5" customHeight="1">
      <c r="A9" s="72"/>
      <c r="B9" s="72"/>
      <c r="C9" s="72"/>
      <c r="D9" s="72"/>
      <c r="E9" s="72"/>
      <c r="F9" s="72"/>
      <c r="G9" s="72"/>
      <c r="H9" s="13"/>
    </row>
    <row r="10" spans="1:7" ht="60" customHeight="1">
      <c r="A10" s="69" t="s">
        <v>5</v>
      </c>
      <c r="B10" s="69" t="s">
        <v>2</v>
      </c>
      <c r="C10" s="74"/>
      <c r="D10" s="74"/>
      <c r="E10" s="74"/>
      <c r="F10" s="74"/>
      <c r="G10" s="74"/>
    </row>
  </sheetData>
  <sheetProtection/>
  <mergeCells count="12">
    <mergeCell ref="A7:G7"/>
    <mergeCell ref="A8:B8"/>
    <mergeCell ref="C8:G8"/>
    <mergeCell ref="A9:G9"/>
    <mergeCell ref="A10:B10"/>
    <mergeCell ref="C10:G10"/>
    <mergeCell ref="A1:G3"/>
    <mergeCell ref="A4:G4"/>
    <mergeCell ref="A5:B5"/>
    <mergeCell ref="C5:G5"/>
    <mergeCell ref="A6:B6"/>
    <mergeCell ref="C6:G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2" max="2" width="19.50390625" style="0" customWidth="1"/>
    <col min="3" max="3" width="15.625" style="0" customWidth="1"/>
    <col min="4" max="4" width="10.875" style="0" customWidth="1"/>
    <col min="5" max="5" width="13.625" style="0" customWidth="1"/>
    <col min="6" max="6" width="13.00390625" style="0" customWidth="1"/>
    <col min="7" max="7" width="18.375" style="0" customWidth="1"/>
    <col min="8" max="8" width="26.375" style="0" customWidth="1"/>
  </cols>
  <sheetData>
    <row r="1" spans="1:8" ht="66.75" customHeight="1">
      <c r="A1" s="75" t="s">
        <v>39</v>
      </c>
      <c r="B1" s="75"/>
      <c r="C1" s="75"/>
      <c r="D1" s="75"/>
      <c r="E1" s="75"/>
      <c r="F1" s="75"/>
      <c r="G1" s="75"/>
      <c r="H1" s="75"/>
    </row>
    <row r="2" spans="1:8" ht="49.5" customHeight="1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78</v>
      </c>
      <c r="H2" s="2" t="s">
        <v>12</v>
      </c>
    </row>
    <row r="3" spans="1:8" ht="35.25" customHeight="1">
      <c r="A3" s="2">
        <v>1</v>
      </c>
      <c r="B3" s="2" t="s">
        <v>44</v>
      </c>
      <c r="C3" s="2" t="s">
        <v>13</v>
      </c>
      <c r="D3" s="2">
        <v>1</v>
      </c>
      <c r="E3" s="9">
        <f>'拆除新建项目'!G18</f>
        <v>0</v>
      </c>
      <c r="F3" s="10">
        <v>0.03</v>
      </c>
      <c r="G3" s="10">
        <v>0.05</v>
      </c>
      <c r="H3" s="9">
        <f>E3*(1+F3+G3)</f>
        <v>0</v>
      </c>
    </row>
    <row r="4" spans="1:8" ht="35.25" customHeight="1">
      <c r="A4" s="2">
        <v>2</v>
      </c>
      <c r="B4" s="2" t="s">
        <v>14</v>
      </c>
      <c r="C4" s="2" t="s">
        <v>13</v>
      </c>
      <c r="D4" s="2">
        <v>1</v>
      </c>
      <c r="E4" s="9">
        <f>'装饰装修'!G54</f>
        <v>0</v>
      </c>
      <c r="F4" s="10">
        <v>0.03</v>
      </c>
      <c r="G4" s="10">
        <v>0.05</v>
      </c>
      <c r="H4" s="9">
        <f>E4*(1+F4+G4)</f>
        <v>0</v>
      </c>
    </row>
    <row r="5" spans="1:8" ht="35.25" customHeight="1">
      <c r="A5" s="2">
        <v>3</v>
      </c>
      <c r="B5" s="36" t="s">
        <v>89</v>
      </c>
      <c r="C5" s="2" t="s">
        <v>13</v>
      </c>
      <c r="D5" s="2">
        <v>1</v>
      </c>
      <c r="E5" s="9">
        <f>'强电及给排水'!G13</f>
        <v>0</v>
      </c>
      <c r="F5" s="10">
        <v>0.03</v>
      </c>
      <c r="G5" s="10">
        <v>0.05</v>
      </c>
      <c r="H5" s="9">
        <f>E5*(1+F5+G5)</f>
        <v>0</v>
      </c>
    </row>
    <row r="6" spans="1:8" ht="33" customHeight="1">
      <c r="A6" s="76" t="s">
        <v>15</v>
      </c>
      <c r="B6" s="76"/>
      <c r="C6" s="76"/>
      <c r="D6" s="76"/>
      <c r="E6" s="6"/>
      <c r="F6" s="6"/>
      <c r="G6" s="6"/>
      <c r="H6" s="9">
        <f>SUM(H3:H5)</f>
        <v>0</v>
      </c>
    </row>
    <row r="7" spans="1:8" ht="35.25" customHeight="1">
      <c r="A7" s="76" t="s">
        <v>52</v>
      </c>
      <c r="B7" s="76"/>
      <c r="C7" s="76"/>
      <c r="D7" s="76"/>
      <c r="E7" s="9">
        <v>0</v>
      </c>
      <c r="F7" s="9">
        <f>'强电及给排水'!H15</f>
        <v>0</v>
      </c>
      <c r="G7" s="10">
        <v>0</v>
      </c>
      <c r="H7" s="9">
        <f>H6*G7</f>
        <v>0</v>
      </c>
    </row>
    <row r="11" ht="13.5">
      <c r="C11" s="11"/>
    </row>
    <row r="14" ht="13.5">
      <c r="B14" s="12"/>
    </row>
  </sheetData>
  <sheetProtection/>
  <mergeCells count="3">
    <mergeCell ref="A1:H1"/>
    <mergeCell ref="A6:D6"/>
    <mergeCell ref="A7:D7"/>
  </mergeCells>
  <printOptions horizontalCentered="1"/>
  <pageMargins left="0.2" right="0.23999999999999996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7.125" style="4" customWidth="1"/>
    <col min="2" max="2" width="19.125" style="4" customWidth="1"/>
    <col min="3" max="3" width="21.125" style="1" customWidth="1"/>
    <col min="4" max="4" width="9.00390625" style="4" customWidth="1"/>
    <col min="5" max="5" width="12.25390625" style="4" customWidth="1"/>
    <col min="6" max="6" width="11.125" style="4" customWidth="1"/>
    <col min="7" max="7" width="12.875" style="4" customWidth="1"/>
    <col min="8" max="10" width="10.50390625" style="4" customWidth="1"/>
  </cols>
  <sheetData>
    <row r="1" spans="1:10" ht="33.75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4.25">
      <c r="A2" s="78" t="s">
        <v>6</v>
      </c>
      <c r="B2" s="78" t="s">
        <v>7</v>
      </c>
      <c r="C2" s="79" t="s">
        <v>16</v>
      </c>
      <c r="D2" s="78" t="s">
        <v>8</v>
      </c>
      <c r="E2" s="78" t="s">
        <v>17</v>
      </c>
      <c r="F2" s="78" t="s">
        <v>18</v>
      </c>
      <c r="G2" s="78"/>
      <c r="H2" s="78"/>
      <c r="I2" s="78"/>
      <c r="J2" s="78"/>
    </row>
    <row r="3" spans="1:10" ht="14.25">
      <c r="A3" s="78"/>
      <c r="B3" s="78"/>
      <c r="C3" s="80"/>
      <c r="D3" s="78"/>
      <c r="E3" s="78"/>
      <c r="F3" s="78" t="s">
        <v>19</v>
      </c>
      <c r="G3" s="78" t="s">
        <v>20</v>
      </c>
      <c r="H3" s="78" t="s">
        <v>21</v>
      </c>
      <c r="I3" s="78"/>
      <c r="J3" s="78"/>
    </row>
    <row r="4" spans="1:10" ht="14.25">
      <c r="A4" s="78"/>
      <c r="B4" s="78"/>
      <c r="C4" s="81"/>
      <c r="D4" s="78"/>
      <c r="E4" s="78"/>
      <c r="F4" s="78"/>
      <c r="G4" s="78"/>
      <c r="H4" s="25" t="s">
        <v>22</v>
      </c>
      <c r="I4" s="25" t="s">
        <v>23</v>
      </c>
      <c r="J4" s="25" t="s">
        <v>24</v>
      </c>
    </row>
    <row r="5" spans="1:10" ht="33" customHeight="1">
      <c r="A5" s="82" t="s">
        <v>25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16" customFormat="1" ht="16.5">
      <c r="A6" s="21">
        <v>1</v>
      </c>
      <c r="B6" s="38" t="s">
        <v>91</v>
      </c>
      <c r="C6" s="38" t="s">
        <v>92</v>
      </c>
      <c r="D6" s="21" t="s">
        <v>46</v>
      </c>
      <c r="E6" s="21">
        <v>648</v>
      </c>
      <c r="F6" s="23">
        <f aca="true" t="shared" si="0" ref="F6:F16">H6+I6+J6</f>
        <v>0</v>
      </c>
      <c r="G6" s="26">
        <f aca="true" t="shared" si="1" ref="G6:G16">E6*F6</f>
        <v>0</v>
      </c>
      <c r="H6" s="23">
        <v>0</v>
      </c>
      <c r="I6" s="23">
        <v>0</v>
      </c>
      <c r="J6" s="23">
        <v>0</v>
      </c>
    </row>
    <row r="7" spans="1:10" s="16" customFormat="1" ht="14.25">
      <c r="A7" s="33">
        <v>2</v>
      </c>
      <c r="B7" s="39" t="s">
        <v>88</v>
      </c>
      <c r="C7" s="38" t="s">
        <v>93</v>
      </c>
      <c r="D7" s="37" t="s">
        <v>98</v>
      </c>
      <c r="E7" s="33">
        <v>75</v>
      </c>
      <c r="F7" s="34">
        <f t="shared" si="0"/>
        <v>0</v>
      </c>
      <c r="G7" s="35">
        <f>E7*F7</f>
        <v>0</v>
      </c>
      <c r="H7" s="34">
        <v>0</v>
      </c>
      <c r="I7" s="34">
        <v>0</v>
      </c>
      <c r="J7" s="34">
        <v>0</v>
      </c>
    </row>
    <row r="8" spans="1:10" s="16" customFormat="1" ht="16.5">
      <c r="A8" s="33">
        <v>3</v>
      </c>
      <c r="B8" s="38" t="s">
        <v>95</v>
      </c>
      <c r="C8" s="38" t="s">
        <v>94</v>
      </c>
      <c r="D8" s="33" t="s">
        <v>87</v>
      </c>
      <c r="E8" s="33">
        <v>994</v>
      </c>
      <c r="F8" s="34">
        <f>H8+I8+J8</f>
        <v>0</v>
      </c>
      <c r="G8" s="35">
        <f>E8*F8</f>
        <v>0</v>
      </c>
      <c r="H8" s="34">
        <v>0</v>
      </c>
      <c r="I8" s="34">
        <v>0</v>
      </c>
      <c r="J8" s="34">
        <v>0</v>
      </c>
    </row>
    <row r="9" spans="1:10" s="16" customFormat="1" ht="16.5">
      <c r="A9" s="33">
        <v>4</v>
      </c>
      <c r="B9" s="38" t="s">
        <v>96</v>
      </c>
      <c r="C9" s="38" t="s">
        <v>97</v>
      </c>
      <c r="D9" s="33" t="s">
        <v>87</v>
      </c>
      <c r="E9" s="33">
        <v>675</v>
      </c>
      <c r="F9" s="34">
        <f>H9+I9+J9</f>
        <v>0</v>
      </c>
      <c r="G9" s="35">
        <f>E9*F9</f>
        <v>0</v>
      </c>
      <c r="H9" s="34">
        <v>0</v>
      </c>
      <c r="I9" s="34">
        <v>0</v>
      </c>
      <c r="J9" s="34">
        <v>0</v>
      </c>
    </row>
    <row r="10" spans="1:10" s="16" customFormat="1" ht="16.5">
      <c r="A10" s="33">
        <v>5</v>
      </c>
      <c r="B10" s="38" t="s">
        <v>99</v>
      </c>
      <c r="C10" s="38" t="s">
        <v>100</v>
      </c>
      <c r="D10" s="33" t="s">
        <v>87</v>
      </c>
      <c r="E10" s="33">
        <v>4309</v>
      </c>
      <c r="F10" s="34">
        <f t="shared" si="0"/>
        <v>0</v>
      </c>
      <c r="G10" s="35">
        <f>E10*F10</f>
        <v>0</v>
      </c>
      <c r="H10" s="34">
        <v>0</v>
      </c>
      <c r="I10" s="34">
        <v>0</v>
      </c>
      <c r="J10" s="34">
        <v>0</v>
      </c>
    </row>
    <row r="11" spans="1:10" s="16" customFormat="1" ht="14.25" customHeight="1">
      <c r="A11" s="21">
        <v>6</v>
      </c>
      <c r="B11" s="40" t="s">
        <v>80</v>
      </c>
      <c r="C11" s="40" t="s">
        <v>81</v>
      </c>
      <c r="D11" s="21" t="s">
        <v>79</v>
      </c>
      <c r="E11" s="33">
        <v>4309</v>
      </c>
      <c r="F11" s="23">
        <f t="shared" si="0"/>
        <v>0</v>
      </c>
      <c r="G11" s="26">
        <f t="shared" si="1"/>
        <v>0</v>
      </c>
      <c r="H11" s="23">
        <v>0</v>
      </c>
      <c r="I11" s="23">
        <v>0</v>
      </c>
      <c r="J11" s="23">
        <v>0</v>
      </c>
    </row>
    <row r="12" spans="1:10" s="16" customFormat="1" ht="57">
      <c r="A12" s="21">
        <v>7</v>
      </c>
      <c r="B12" s="41" t="s">
        <v>45</v>
      </c>
      <c r="C12" s="48" t="s">
        <v>104</v>
      </c>
      <c r="D12" s="21" t="s">
        <v>49</v>
      </c>
      <c r="E12" s="21">
        <v>526</v>
      </c>
      <c r="F12" s="23">
        <f t="shared" si="0"/>
        <v>0</v>
      </c>
      <c r="G12" s="26">
        <f t="shared" si="1"/>
        <v>0</v>
      </c>
      <c r="H12" s="23">
        <v>0</v>
      </c>
      <c r="I12" s="23">
        <v>0</v>
      </c>
      <c r="J12" s="23">
        <v>0</v>
      </c>
    </row>
    <row r="13" spans="1:10" s="16" customFormat="1" ht="28.5">
      <c r="A13" s="22">
        <v>8</v>
      </c>
      <c r="B13" s="42" t="s">
        <v>50</v>
      </c>
      <c r="C13" s="41" t="s">
        <v>51</v>
      </c>
      <c r="D13" s="21" t="s">
        <v>48</v>
      </c>
      <c r="E13" s="21">
        <f>E12*2</f>
        <v>1052</v>
      </c>
      <c r="F13" s="23">
        <f t="shared" si="0"/>
        <v>0</v>
      </c>
      <c r="G13" s="26">
        <f t="shared" si="1"/>
        <v>0</v>
      </c>
      <c r="H13" s="23">
        <v>0</v>
      </c>
      <c r="I13" s="23">
        <v>0</v>
      </c>
      <c r="J13" s="23">
        <v>0</v>
      </c>
    </row>
    <row r="14" spans="1:10" s="16" customFormat="1" ht="16.5">
      <c r="A14" s="44">
        <v>9</v>
      </c>
      <c r="B14" s="45" t="s">
        <v>101</v>
      </c>
      <c r="C14" s="38" t="s">
        <v>102</v>
      </c>
      <c r="D14" s="37" t="s">
        <v>103</v>
      </c>
      <c r="E14" s="37">
        <v>96</v>
      </c>
      <c r="F14" s="46">
        <f t="shared" si="0"/>
        <v>0</v>
      </c>
      <c r="G14" s="47">
        <f t="shared" si="1"/>
        <v>0</v>
      </c>
      <c r="H14" s="46">
        <v>0</v>
      </c>
      <c r="I14" s="46">
        <v>0</v>
      </c>
      <c r="J14" s="46">
        <v>0</v>
      </c>
    </row>
    <row r="15" spans="1:10" ht="28.5">
      <c r="A15" s="22">
        <v>10</v>
      </c>
      <c r="B15" s="43" t="s">
        <v>82</v>
      </c>
      <c r="C15" s="41" t="s">
        <v>47</v>
      </c>
      <c r="D15" s="22" t="s">
        <v>35</v>
      </c>
      <c r="E15" s="22">
        <v>4</v>
      </c>
      <c r="F15" s="46">
        <f t="shared" si="0"/>
        <v>0</v>
      </c>
      <c r="G15" s="27">
        <f t="shared" si="1"/>
        <v>0</v>
      </c>
      <c r="H15" s="24">
        <v>0</v>
      </c>
      <c r="I15" s="24">
        <v>0</v>
      </c>
      <c r="J15" s="24">
        <v>0</v>
      </c>
    </row>
    <row r="16" spans="1:10" ht="28.5">
      <c r="A16" s="22">
        <v>11</v>
      </c>
      <c r="B16" s="43" t="s">
        <v>83</v>
      </c>
      <c r="C16" s="40" t="s">
        <v>84</v>
      </c>
      <c r="D16" s="22" t="s">
        <v>35</v>
      </c>
      <c r="E16" s="22">
        <v>10</v>
      </c>
      <c r="F16" s="46">
        <f t="shared" si="0"/>
        <v>0</v>
      </c>
      <c r="G16" s="27">
        <f t="shared" si="1"/>
        <v>0</v>
      </c>
      <c r="H16" s="24">
        <v>0</v>
      </c>
      <c r="I16" s="24">
        <v>0</v>
      </c>
      <c r="J16" s="24">
        <v>0</v>
      </c>
    </row>
    <row r="17" spans="1:10" ht="14.25">
      <c r="A17" s="78" t="s">
        <v>26</v>
      </c>
      <c r="B17" s="78"/>
      <c r="C17" s="78"/>
      <c r="D17" s="78"/>
      <c r="E17" s="78"/>
      <c r="F17" s="78"/>
      <c r="G17" s="27">
        <f>SUM(G6:G16)</f>
        <v>0</v>
      </c>
      <c r="H17" s="3"/>
      <c r="I17" s="3"/>
      <c r="J17" s="3"/>
    </row>
    <row r="18" spans="1:10" ht="14.25">
      <c r="A18" s="78" t="s">
        <v>27</v>
      </c>
      <c r="B18" s="78"/>
      <c r="C18" s="78"/>
      <c r="D18" s="78"/>
      <c r="E18" s="78"/>
      <c r="F18" s="78"/>
      <c r="G18" s="27">
        <f>G17</f>
        <v>0</v>
      </c>
      <c r="H18" s="3"/>
      <c r="I18" s="3"/>
      <c r="J18" s="3"/>
    </row>
  </sheetData>
  <sheetProtection/>
  <mergeCells count="13">
    <mergeCell ref="A5:J5"/>
    <mergeCell ref="A17:F17"/>
    <mergeCell ref="A18:F18"/>
    <mergeCell ref="A1:J1"/>
    <mergeCell ref="A2:A4"/>
    <mergeCell ref="B2:B4"/>
    <mergeCell ref="C2:C4"/>
    <mergeCell ref="D2:D4"/>
    <mergeCell ref="E2:E4"/>
    <mergeCell ref="F2:J2"/>
    <mergeCell ref="F3:F4"/>
    <mergeCell ref="G3:G4"/>
    <mergeCell ref="H3:J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J13" sqref="J13"/>
    </sheetView>
  </sheetViews>
  <sheetFormatPr defaultColWidth="9.00390625" defaultRowHeight="13.5"/>
  <cols>
    <col min="1" max="1" width="5.375" style="4" customWidth="1"/>
    <col min="2" max="2" width="13.75390625" style="7" customWidth="1"/>
    <col min="3" max="3" width="31.75390625" style="8" customWidth="1"/>
    <col min="4" max="4" width="6.375" style="4" customWidth="1"/>
    <col min="5" max="5" width="14.625" style="4" customWidth="1"/>
    <col min="6" max="6" width="9.875" style="4" customWidth="1"/>
    <col min="7" max="7" width="16.75390625" style="4" customWidth="1"/>
    <col min="8" max="8" width="10.625" style="4" customWidth="1"/>
    <col min="9" max="9" width="11.00390625" style="4" customWidth="1"/>
    <col min="10" max="10" width="16.125" style="4" customWidth="1"/>
  </cols>
  <sheetData>
    <row r="1" spans="1:10" ht="44.25" customHeight="1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>
      <c r="A2" s="83" t="s">
        <v>6</v>
      </c>
      <c r="B2" s="86" t="s">
        <v>7</v>
      </c>
      <c r="C2" s="87" t="s">
        <v>16</v>
      </c>
      <c r="D2" s="83" t="s">
        <v>43</v>
      </c>
      <c r="E2" s="83" t="s">
        <v>17</v>
      </c>
      <c r="F2" s="83" t="s">
        <v>18</v>
      </c>
      <c r="G2" s="83"/>
      <c r="H2" s="83"/>
      <c r="I2" s="83"/>
      <c r="J2" s="83"/>
    </row>
    <row r="3" spans="1:10" ht="18.75">
      <c r="A3" s="83"/>
      <c r="B3" s="86"/>
      <c r="C3" s="88"/>
      <c r="D3" s="83"/>
      <c r="E3" s="83"/>
      <c r="F3" s="83" t="s">
        <v>19</v>
      </c>
      <c r="G3" s="83" t="s">
        <v>20</v>
      </c>
      <c r="H3" s="83" t="s">
        <v>21</v>
      </c>
      <c r="I3" s="83"/>
      <c r="J3" s="83"/>
    </row>
    <row r="4" spans="1:10" ht="18.75">
      <c r="A4" s="83"/>
      <c r="B4" s="86"/>
      <c r="C4" s="89"/>
      <c r="D4" s="83"/>
      <c r="E4" s="83"/>
      <c r="F4" s="83"/>
      <c r="G4" s="83"/>
      <c r="H4" s="15" t="s">
        <v>22</v>
      </c>
      <c r="I4" s="15" t="s">
        <v>23</v>
      </c>
      <c r="J4" s="15" t="s">
        <v>24</v>
      </c>
    </row>
    <row r="5" spans="1:10" ht="18.75">
      <c r="A5" s="84" t="s">
        <v>53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1.75">
      <c r="A6" s="18">
        <v>1</v>
      </c>
      <c r="B6" s="49" t="s">
        <v>105</v>
      </c>
      <c r="C6" s="49" t="s">
        <v>106</v>
      </c>
      <c r="D6" s="28" t="s">
        <v>54</v>
      </c>
      <c r="E6" s="21">
        <v>242</v>
      </c>
      <c r="F6" s="20">
        <f aca="true" t="shared" si="0" ref="F6:F13">H6+I6+J6</f>
        <v>0</v>
      </c>
      <c r="G6" s="30">
        <f aca="true" t="shared" si="1" ref="G6:G13">E6*F6</f>
        <v>0</v>
      </c>
      <c r="H6" s="20">
        <v>0</v>
      </c>
      <c r="I6" s="20">
        <v>0</v>
      </c>
      <c r="J6" s="20">
        <v>0</v>
      </c>
    </row>
    <row r="7" spans="1:10" ht="21.75">
      <c r="A7" s="18">
        <v>2</v>
      </c>
      <c r="B7" s="49" t="s">
        <v>108</v>
      </c>
      <c r="C7" s="49" t="s">
        <v>107</v>
      </c>
      <c r="D7" s="28" t="s">
        <v>54</v>
      </c>
      <c r="E7" s="21">
        <v>357</v>
      </c>
      <c r="F7" s="20">
        <f>H7+I7+J7</f>
        <v>0</v>
      </c>
      <c r="G7" s="30">
        <f>E7*F7</f>
        <v>0</v>
      </c>
      <c r="H7" s="20">
        <v>0</v>
      </c>
      <c r="I7" s="20">
        <v>0</v>
      </c>
      <c r="J7" s="20">
        <v>0</v>
      </c>
    </row>
    <row r="8" spans="1:10" ht="21.75">
      <c r="A8" s="18">
        <v>3</v>
      </c>
      <c r="B8" s="49" t="s">
        <v>109</v>
      </c>
      <c r="C8" s="49" t="s">
        <v>110</v>
      </c>
      <c r="D8" s="28" t="s">
        <v>54</v>
      </c>
      <c r="E8" s="21">
        <v>395</v>
      </c>
      <c r="F8" s="20">
        <f>H8+I8+J8</f>
        <v>0</v>
      </c>
      <c r="G8" s="30">
        <f>E8*F8</f>
        <v>0</v>
      </c>
      <c r="H8" s="20">
        <v>0</v>
      </c>
      <c r="I8" s="20">
        <v>0</v>
      </c>
      <c r="J8" s="20">
        <v>0</v>
      </c>
    </row>
    <row r="9" spans="1:10" s="57" customFormat="1" ht="21.75">
      <c r="A9" s="50">
        <v>4</v>
      </c>
      <c r="B9" s="51" t="s">
        <v>111</v>
      </c>
      <c r="C9" s="52" t="s">
        <v>112</v>
      </c>
      <c r="D9" s="53" t="s">
        <v>113</v>
      </c>
      <c r="E9" s="54">
        <v>563</v>
      </c>
      <c r="F9" s="55">
        <f>H9+I9+J9</f>
        <v>0</v>
      </c>
      <c r="G9" s="56">
        <f>E9*F9</f>
        <v>0</v>
      </c>
      <c r="H9" s="55">
        <v>0</v>
      </c>
      <c r="I9" s="55">
        <v>0</v>
      </c>
      <c r="J9" s="55">
        <v>0</v>
      </c>
    </row>
    <row r="10" spans="1:10" ht="28.5">
      <c r="A10" s="18">
        <v>5</v>
      </c>
      <c r="B10" s="49" t="s">
        <v>115</v>
      </c>
      <c r="C10" s="48" t="s">
        <v>114</v>
      </c>
      <c r="D10" s="28" t="s">
        <v>54</v>
      </c>
      <c r="E10" s="18">
        <v>435</v>
      </c>
      <c r="F10" s="20">
        <f>H10+I10+J10</f>
        <v>0</v>
      </c>
      <c r="G10" s="30">
        <f>E10*F10</f>
        <v>0</v>
      </c>
      <c r="H10" s="20">
        <v>0</v>
      </c>
      <c r="I10" s="20">
        <v>0</v>
      </c>
      <c r="J10" s="20">
        <v>0</v>
      </c>
    </row>
    <row r="11" spans="1:10" ht="21.75">
      <c r="A11" s="18">
        <v>6</v>
      </c>
      <c r="B11" s="49" t="s">
        <v>76</v>
      </c>
      <c r="C11" s="40" t="s">
        <v>85</v>
      </c>
      <c r="D11" s="28" t="s">
        <v>55</v>
      </c>
      <c r="E11" s="18">
        <v>652</v>
      </c>
      <c r="F11" s="20">
        <f t="shared" si="0"/>
        <v>0</v>
      </c>
      <c r="G11" s="30">
        <f t="shared" si="1"/>
        <v>0</v>
      </c>
      <c r="H11" s="20">
        <v>0</v>
      </c>
      <c r="I11" s="20">
        <v>0</v>
      </c>
      <c r="J11" s="20">
        <v>0</v>
      </c>
    </row>
    <row r="12" spans="1:10" ht="21.75">
      <c r="A12" s="18">
        <v>7</v>
      </c>
      <c r="B12" s="19" t="s">
        <v>75</v>
      </c>
      <c r="C12" s="41" t="s">
        <v>77</v>
      </c>
      <c r="D12" s="28" t="s">
        <v>56</v>
      </c>
      <c r="E12" s="18">
        <v>652</v>
      </c>
      <c r="F12" s="20">
        <f t="shared" si="0"/>
        <v>0</v>
      </c>
      <c r="G12" s="30">
        <f t="shared" si="1"/>
        <v>0</v>
      </c>
      <c r="H12" s="20">
        <v>0</v>
      </c>
      <c r="I12" s="20">
        <v>0</v>
      </c>
      <c r="J12" s="20">
        <v>0</v>
      </c>
    </row>
    <row r="13" spans="1:10" ht="18.75">
      <c r="A13" s="18">
        <v>8</v>
      </c>
      <c r="B13" s="49" t="s">
        <v>116</v>
      </c>
      <c r="C13" s="48" t="s">
        <v>117</v>
      </c>
      <c r="D13" s="28" t="s">
        <v>57</v>
      </c>
      <c r="E13" s="33">
        <v>82</v>
      </c>
      <c r="F13" s="20">
        <f t="shared" si="0"/>
        <v>0</v>
      </c>
      <c r="G13" s="30">
        <f t="shared" si="1"/>
        <v>0</v>
      </c>
      <c r="H13" s="20">
        <v>0</v>
      </c>
      <c r="I13" s="20">
        <v>0</v>
      </c>
      <c r="J13" s="20">
        <v>0</v>
      </c>
    </row>
    <row r="14" spans="1:10" ht="18.75">
      <c r="A14" s="84" t="s">
        <v>26</v>
      </c>
      <c r="B14" s="84"/>
      <c r="C14" s="84"/>
      <c r="D14" s="84"/>
      <c r="E14" s="84"/>
      <c r="F14" s="84"/>
      <c r="G14" s="30">
        <f>SUM(G6:G13)</f>
        <v>0</v>
      </c>
      <c r="H14" s="14"/>
      <c r="I14" s="14"/>
      <c r="J14" s="14"/>
    </row>
    <row r="15" spans="1:10" ht="18.75">
      <c r="A15" s="84" t="s">
        <v>58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28.5">
      <c r="A16" s="14">
        <v>1</v>
      </c>
      <c r="B16" s="19" t="s">
        <v>60</v>
      </c>
      <c r="C16" s="41" t="s">
        <v>61</v>
      </c>
      <c r="D16" s="28" t="s">
        <v>59</v>
      </c>
      <c r="E16" s="18">
        <v>867</v>
      </c>
      <c r="F16" s="20">
        <f aca="true" t="shared" si="2" ref="F16:F29">H16+I16+J16</f>
        <v>0</v>
      </c>
      <c r="G16" s="30">
        <f aca="true" t="shared" si="3" ref="G16:G29">E16*F16</f>
        <v>0</v>
      </c>
      <c r="H16" s="20">
        <v>0</v>
      </c>
      <c r="I16" s="20">
        <v>0</v>
      </c>
      <c r="J16" s="20">
        <v>0</v>
      </c>
    </row>
    <row r="17" spans="1:10" s="57" customFormat="1" ht="28.5">
      <c r="A17" s="58">
        <v>2</v>
      </c>
      <c r="B17" s="52" t="s">
        <v>118</v>
      </c>
      <c r="C17" s="59" t="s">
        <v>119</v>
      </c>
      <c r="D17" s="53" t="s">
        <v>113</v>
      </c>
      <c r="E17" s="18">
        <v>867</v>
      </c>
      <c r="F17" s="55">
        <f t="shared" si="2"/>
        <v>0</v>
      </c>
      <c r="G17" s="56">
        <f t="shared" si="3"/>
        <v>0</v>
      </c>
      <c r="H17" s="55">
        <v>0</v>
      </c>
      <c r="I17" s="55">
        <v>0</v>
      </c>
      <c r="J17" s="55">
        <v>0</v>
      </c>
    </row>
    <row r="18" spans="1:10" s="57" customFormat="1" ht="21.75">
      <c r="A18" s="58">
        <v>3</v>
      </c>
      <c r="B18" s="52" t="s">
        <v>125</v>
      </c>
      <c r="C18" s="59" t="s">
        <v>120</v>
      </c>
      <c r="D18" s="53" t="s">
        <v>113</v>
      </c>
      <c r="E18" s="50">
        <v>946</v>
      </c>
      <c r="F18" s="55">
        <f t="shared" si="2"/>
        <v>0</v>
      </c>
      <c r="G18" s="56">
        <f t="shared" si="3"/>
        <v>0</v>
      </c>
      <c r="H18" s="55">
        <v>0</v>
      </c>
      <c r="I18" s="55">
        <v>0</v>
      </c>
      <c r="J18" s="55">
        <v>0</v>
      </c>
    </row>
    <row r="19" spans="1:10" s="57" customFormat="1" ht="21.75">
      <c r="A19" s="58">
        <v>4</v>
      </c>
      <c r="B19" s="52" t="s">
        <v>121</v>
      </c>
      <c r="C19" s="59" t="s">
        <v>122</v>
      </c>
      <c r="D19" s="53" t="s">
        <v>113</v>
      </c>
      <c r="E19" s="54">
        <v>422</v>
      </c>
      <c r="F19" s="55">
        <f t="shared" si="2"/>
        <v>0</v>
      </c>
      <c r="G19" s="56">
        <f t="shared" si="3"/>
        <v>0</v>
      </c>
      <c r="H19" s="55">
        <v>0</v>
      </c>
      <c r="I19" s="55">
        <v>0</v>
      </c>
      <c r="J19" s="55">
        <v>0</v>
      </c>
    </row>
    <row r="20" spans="1:10" ht="21.75">
      <c r="A20" s="14">
        <v>5</v>
      </c>
      <c r="B20" s="19" t="s">
        <v>62</v>
      </c>
      <c r="C20" s="48" t="s">
        <v>126</v>
      </c>
      <c r="D20" s="28" t="s">
        <v>63</v>
      </c>
      <c r="E20" s="18">
        <v>524</v>
      </c>
      <c r="F20" s="20">
        <f t="shared" si="2"/>
        <v>0</v>
      </c>
      <c r="G20" s="30">
        <f t="shared" si="3"/>
        <v>0</v>
      </c>
      <c r="H20" s="20">
        <v>0</v>
      </c>
      <c r="I20" s="20">
        <v>0</v>
      </c>
      <c r="J20" s="20">
        <v>0</v>
      </c>
    </row>
    <row r="21" spans="1:10" s="57" customFormat="1" ht="21.75">
      <c r="A21" s="58">
        <v>6</v>
      </c>
      <c r="B21" s="52" t="s">
        <v>123</v>
      </c>
      <c r="C21" s="59" t="s">
        <v>124</v>
      </c>
      <c r="D21" s="53" t="s">
        <v>113</v>
      </c>
      <c r="E21" s="54">
        <v>136</v>
      </c>
      <c r="F21" s="55">
        <f t="shared" si="2"/>
        <v>0</v>
      </c>
      <c r="G21" s="56">
        <f t="shared" si="3"/>
        <v>0</v>
      </c>
      <c r="H21" s="55">
        <v>0</v>
      </c>
      <c r="I21" s="55">
        <v>0</v>
      </c>
      <c r="J21" s="55">
        <v>0</v>
      </c>
    </row>
    <row r="22" spans="1:10" s="57" customFormat="1" ht="28.5">
      <c r="A22" s="58">
        <v>7</v>
      </c>
      <c r="B22" s="52" t="s">
        <v>127</v>
      </c>
      <c r="C22" s="59" t="s">
        <v>128</v>
      </c>
      <c r="D22" s="53" t="s">
        <v>113</v>
      </c>
      <c r="E22" s="50">
        <v>472</v>
      </c>
      <c r="F22" s="55">
        <f t="shared" si="2"/>
        <v>0</v>
      </c>
      <c r="G22" s="56">
        <f t="shared" si="3"/>
        <v>0</v>
      </c>
      <c r="H22" s="55">
        <v>0</v>
      </c>
      <c r="I22" s="55">
        <v>0</v>
      </c>
      <c r="J22" s="55">
        <v>0</v>
      </c>
    </row>
    <row r="23" spans="1:10" s="57" customFormat="1" ht="28.5">
      <c r="A23" s="58">
        <v>8</v>
      </c>
      <c r="B23" s="52" t="s">
        <v>129</v>
      </c>
      <c r="C23" s="59" t="s">
        <v>130</v>
      </c>
      <c r="D23" s="53" t="s">
        <v>113</v>
      </c>
      <c r="E23" s="50">
        <v>472</v>
      </c>
      <c r="F23" s="55">
        <f t="shared" si="2"/>
        <v>0</v>
      </c>
      <c r="G23" s="56">
        <f t="shared" si="3"/>
        <v>0</v>
      </c>
      <c r="H23" s="55">
        <v>0</v>
      </c>
      <c r="I23" s="55">
        <v>0</v>
      </c>
      <c r="J23" s="55">
        <v>0</v>
      </c>
    </row>
    <row r="24" spans="1:10" s="57" customFormat="1" ht="28.5">
      <c r="A24" s="58">
        <v>9</v>
      </c>
      <c r="B24" s="52" t="s">
        <v>131</v>
      </c>
      <c r="C24" s="59" t="s">
        <v>132</v>
      </c>
      <c r="D24" s="53" t="s">
        <v>113</v>
      </c>
      <c r="E24" s="50">
        <v>67</v>
      </c>
      <c r="F24" s="55">
        <f t="shared" si="2"/>
        <v>0</v>
      </c>
      <c r="G24" s="56">
        <f t="shared" si="3"/>
        <v>0</v>
      </c>
      <c r="H24" s="55">
        <v>0</v>
      </c>
      <c r="I24" s="55">
        <v>0</v>
      </c>
      <c r="J24" s="55">
        <v>0</v>
      </c>
    </row>
    <row r="25" spans="1:10" s="57" customFormat="1" ht="38.25" customHeight="1">
      <c r="A25" s="58">
        <v>10</v>
      </c>
      <c r="B25" s="52" t="s">
        <v>133</v>
      </c>
      <c r="C25" s="52" t="s">
        <v>134</v>
      </c>
      <c r="D25" s="53" t="s">
        <v>64</v>
      </c>
      <c r="E25" s="50">
        <v>96</v>
      </c>
      <c r="F25" s="55">
        <f t="shared" si="2"/>
        <v>0</v>
      </c>
      <c r="G25" s="56">
        <f t="shared" si="3"/>
        <v>0</v>
      </c>
      <c r="H25" s="55">
        <v>0</v>
      </c>
      <c r="I25" s="55">
        <v>0</v>
      </c>
      <c r="J25" s="55">
        <v>0</v>
      </c>
    </row>
    <row r="26" spans="1:10" s="57" customFormat="1" ht="28.5">
      <c r="A26" s="58">
        <v>11</v>
      </c>
      <c r="B26" s="52" t="s">
        <v>135</v>
      </c>
      <c r="C26" s="52" t="s">
        <v>136</v>
      </c>
      <c r="D26" s="53" t="s">
        <v>64</v>
      </c>
      <c r="E26" s="50">
        <v>96</v>
      </c>
      <c r="F26" s="55">
        <f t="shared" si="2"/>
        <v>0</v>
      </c>
      <c r="G26" s="56">
        <f t="shared" si="3"/>
        <v>0</v>
      </c>
      <c r="H26" s="55">
        <v>0</v>
      </c>
      <c r="I26" s="55">
        <v>0</v>
      </c>
      <c r="J26" s="55">
        <v>0</v>
      </c>
    </row>
    <row r="27" spans="1:10" s="57" customFormat="1" ht="37.5" customHeight="1">
      <c r="A27" s="58">
        <v>12</v>
      </c>
      <c r="B27" s="52" t="s">
        <v>137</v>
      </c>
      <c r="C27" s="52" t="s">
        <v>138</v>
      </c>
      <c r="D27" s="53" t="s">
        <v>64</v>
      </c>
      <c r="E27" s="50">
        <v>96</v>
      </c>
      <c r="F27" s="55">
        <f t="shared" si="2"/>
        <v>0</v>
      </c>
      <c r="G27" s="56">
        <f t="shared" si="3"/>
        <v>0</v>
      </c>
      <c r="H27" s="55">
        <v>0</v>
      </c>
      <c r="I27" s="55">
        <v>0</v>
      </c>
      <c r="J27" s="55">
        <v>0</v>
      </c>
    </row>
    <row r="28" spans="1:10" s="57" customFormat="1" ht="28.5">
      <c r="A28" s="58">
        <v>13</v>
      </c>
      <c r="B28" s="52" t="s">
        <v>139</v>
      </c>
      <c r="C28" s="52" t="s">
        <v>140</v>
      </c>
      <c r="D28" s="53" t="s">
        <v>64</v>
      </c>
      <c r="E28" s="50">
        <v>96</v>
      </c>
      <c r="F28" s="55">
        <f t="shared" si="2"/>
        <v>0</v>
      </c>
      <c r="G28" s="56">
        <f t="shared" si="3"/>
        <v>0</v>
      </c>
      <c r="H28" s="55">
        <v>0</v>
      </c>
      <c r="I28" s="55">
        <v>0</v>
      </c>
      <c r="J28" s="55">
        <v>0</v>
      </c>
    </row>
    <row r="29" spans="1:10" s="57" customFormat="1" ht="28.5">
      <c r="A29" s="58">
        <v>14</v>
      </c>
      <c r="B29" s="52" t="s">
        <v>141</v>
      </c>
      <c r="C29" s="52" t="s">
        <v>142</v>
      </c>
      <c r="D29" s="53" t="s">
        <v>64</v>
      </c>
      <c r="E29" s="50">
        <v>96</v>
      </c>
      <c r="F29" s="55">
        <f t="shared" si="2"/>
        <v>0</v>
      </c>
      <c r="G29" s="56">
        <f t="shared" si="3"/>
        <v>0</v>
      </c>
      <c r="H29" s="55">
        <v>0</v>
      </c>
      <c r="I29" s="55">
        <v>0</v>
      </c>
      <c r="J29" s="55">
        <v>0</v>
      </c>
    </row>
    <row r="30" spans="1:10" ht="36.75" customHeight="1">
      <c r="A30" s="84" t="s">
        <v>26</v>
      </c>
      <c r="B30" s="84"/>
      <c r="C30" s="84"/>
      <c r="D30" s="84"/>
      <c r="E30" s="84"/>
      <c r="F30" s="84"/>
      <c r="G30" s="30">
        <f>SUM(G16:G29)</f>
        <v>0</v>
      </c>
      <c r="H30" s="14"/>
      <c r="I30" s="14"/>
      <c r="J30" s="14"/>
    </row>
    <row r="31" spans="1:10" ht="36.75" customHeight="1">
      <c r="A31" s="84" t="s">
        <v>28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s="57" customFormat="1" ht="28.5">
      <c r="A32" s="50">
        <v>1</v>
      </c>
      <c r="B32" s="52" t="s">
        <v>143</v>
      </c>
      <c r="C32" s="59" t="s">
        <v>144</v>
      </c>
      <c r="D32" s="53" t="s">
        <v>113</v>
      </c>
      <c r="E32" s="54">
        <v>2452</v>
      </c>
      <c r="F32" s="55">
        <f>H32+I32+J32</f>
        <v>0</v>
      </c>
      <c r="G32" s="56">
        <f>E32*F32</f>
        <v>0</v>
      </c>
      <c r="H32" s="55">
        <v>0</v>
      </c>
      <c r="I32" s="55">
        <v>0</v>
      </c>
      <c r="J32" s="55">
        <v>0</v>
      </c>
    </row>
    <row r="33" spans="1:10" ht="42.75">
      <c r="A33" s="18">
        <v>2</v>
      </c>
      <c r="B33" s="49" t="s">
        <v>156</v>
      </c>
      <c r="C33" s="19" t="s">
        <v>66</v>
      </c>
      <c r="D33" s="28" t="s">
        <v>65</v>
      </c>
      <c r="E33" s="18">
        <v>275</v>
      </c>
      <c r="F33" s="20">
        <f aca="true" t="shared" si="4" ref="F33:F39">H33+I33+J33</f>
        <v>0</v>
      </c>
      <c r="G33" s="30">
        <f aca="true" t="shared" si="5" ref="G33:G39">E33*F33</f>
        <v>0</v>
      </c>
      <c r="H33" s="20">
        <v>0</v>
      </c>
      <c r="I33" s="20">
        <v>0</v>
      </c>
      <c r="J33" s="20">
        <v>0</v>
      </c>
    </row>
    <row r="34" spans="1:10" s="57" customFormat="1" ht="42.75">
      <c r="A34" s="50">
        <v>3</v>
      </c>
      <c r="B34" s="52" t="s">
        <v>154</v>
      </c>
      <c r="C34" s="52" t="s">
        <v>155</v>
      </c>
      <c r="D34" s="53" t="s">
        <v>113</v>
      </c>
      <c r="E34" s="50">
        <v>342</v>
      </c>
      <c r="F34" s="55">
        <f t="shared" si="4"/>
        <v>0</v>
      </c>
      <c r="G34" s="56">
        <f t="shared" si="5"/>
        <v>0</v>
      </c>
      <c r="H34" s="55">
        <v>0</v>
      </c>
      <c r="I34" s="55">
        <v>0</v>
      </c>
      <c r="J34" s="55">
        <v>0</v>
      </c>
    </row>
    <row r="35" spans="1:10" s="57" customFormat="1" ht="42.75">
      <c r="A35" s="50">
        <v>4</v>
      </c>
      <c r="B35" s="52" t="s">
        <v>145</v>
      </c>
      <c r="C35" s="52" t="s">
        <v>146</v>
      </c>
      <c r="D35" s="53" t="s">
        <v>113</v>
      </c>
      <c r="E35" s="50">
        <v>146</v>
      </c>
      <c r="F35" s="55">
        <f t="shared" si="4"/>
        <v>0</v>
      </c>
      <c r="G35" s="56">
        <f t="shared" si="5"/>
        <v>0</v>
      </c>
      <c r="H35" s="55">
        <v>0</v>
      </c>
      <c r="I35" s="55">
        <v>0</v>
      </c>
      <c r="J35" s="55">
        <v>0</v>
      </c>
    </row>
    <row r="36" spans="1:10" s="57" customFormat="1" ht="42.75">
      <c r="A36" s="50">
        <v>5</v>
      </c>
      <c r="B36" s="52" t="s">
        <v>147</v>
      </c>
      <c r="C36" s="52" t="s">
        <v>148</v>
      </c>
      <c r="D36" s="53" t="s">
        <v>113</v>
      </c>
      <c r="E36" s="50">
        <v>482</v>
      </c>
      <c r="F36" s="55">
        <f>H36+I36+J36</f>
        <v>0</v>
      </c>
      <c r="G36" s="56">
        <f>E36*F36</f>
        <v>0</v>
      </c>
      <c r="H36" s="55">
        <v>0</v>
      </c>
      <c r="I36" s="55">
        <v>0</v>
      </c>
      <c r="J36" s="55">
        <v>0</v>
      </c>
    </row>
    <row r="37" spans="1:10" s="57" customFormat="1" ht="71.25">
      <c r="A37" s="50">
        <v>7</v>
      </c>
      <c r="B37" s="52" t="s">
        <v>149</v>
      </c>
      <c r="C37" s="52" t="s">
        <v>175</v>
      </c>
      <c r="D37" s="53" t="s">
        <v>113</v>
      </c>
      <c r="E37" s="54">
        <v>952</v>
      </c>
      <c r="F37" s="55">
        <f>H37+I37+J37</f>
        <v>0</v>
      </c>
      <c r="G37" s="56">
        <f>E37*F37</f>
        <v>0</v>
      </c>
      <c r="H37" s="55">
        <v>0</v>
      </c>
      <c r="I37" s="55">
        <v>0</v>
      </c>
      <c r="J37" s="55">
        <v>0</v>
      </c>
    </row>
    <row r="38" spans="1:10" s="57" customFormat="1" ht="28.5">
      <c r="A38" s="50">
        <v>8</v>
      </c>
      <c r="B38" s="52" t="s">
        <v>150</v>
      </c>
      <c r="C38" s="52" t="s">
        <v>151</v>
      </c>
      <c r="D38" s="53" t="s">
        <v>113</v>
      </c>
      <c r="E38" s="54">
        <v>952</v>
      </c>
      <c r="F38" s="55">
        <f t="shared" si="4"/>
        <v>0</v>
      </c>
      <c r="G38" s="56">
        <f t="shared" si="5"/>
        <v>0</v>
      </c>
      <c r="H38" s="55">
        <v>0</v>
      </c>
      <c r="I38" s="55">
        <v>0</v>
      </c>
      <c r="J38" s="55">
        <v>0</v>
      </c>
    </row>
    <row r="39" spans="1:10" s="57" customFormat="1" ht="28.5">
      <c r="A39" s="50">
        <v>9</v>
      </c>
      <c r="B39" s="52" t="s">
        <v>152</v>
      </c>
      <c r="C39" s="60" t="s">
        <v>153</v>
      </c>
      <c r="D39" s="53" t="s">
        <v>113</v>
      </c>
      <c r="E39" s="54">
        <v>952</v>
      </c>
      <c r="F39" s="55">
        <f t="shared" si="4"/>
        <v>0</v>
      </c>
      <c r="G39" s="56">
        <f t="shared" si="5"/>
        <v>0</v>
      </c>
      <c r="H39" s="55">
        <v>0</v>
      </c>
      <c r="I39" s="55">
        <v>0</v>
      </c>
      <c r="J39" s="55">
        <v>0</v>
      </c>
    </row>
    <row r="40" spans="1:10" ht="42" customHeight="1">
      <c r="A40" s="84" t="s">
        <v>26</v>
      </c>
      <c r="B40" s="84"/>
      <c r="C40" s="84"/>
      <c r="D40" s="84"/>
      <c r="E40" s="84"/>
      <c r="F40" s="84"/>
      <c r="G40" s="30">
        <f>SUM(G32:G39)</f>
        <v>0</v>
      </c>
      <c r="H40" s="14"/>
      <c r="I40" s="14"/>
      <c r="J40" s="14"/>
    </row>
    <row r="41" spans="1:10" ht="37.5" customHeight="1">
      <c r="A41" s="84" t="s">
        <v>36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0" s="17" customFormat="1" ht="57">
      <c r="A42" s="18">
        <v>1</v>
      </c>
      <c r="B42" s="19" t="s">
        <v>68</v>
      </c>
      <c r="C42" s="19" t="s">
        <v>67</v>
      </c>
      <c r="D42" s="18" t="s">
        <v>69</v>
      </c>
      <c r="E42" s="18">
        <v>87</v>
      </c>
      <c r="F42" s="20">
        <f>H42+I42+J42</f>
        <v>0</v>
      </c>
      <c r="G42" s="30">
        <f>E42*F42</f>
        <v>0</v>
      </c>
      <c r="H42" s="20">
        <v>0</v>
      </c>
      <c r="I42" s="20">
        <v>0</v>
      </c>
      <c r="J42" s="20">
        <v>0</v>
      </c>
    </row>
    <row r="43" spans="1:10" s="61" customFormat="1" ht="18.75">
      <c r="A43" s="50">
        <v>2</v>
      </c>
      <c r="B43" s="52" t="s">
        <v>157</v>
      </c>
      <c r="C43" s="52" t="s">
        <v>162</v>
      </c>
      <c r="D43" s="53" t="s">
        <v>64</v>
      </c>
      <c r="E43" s="50">
        <v>168</v>
      </c>
      <c r="F43" s="55">
        <f>H43+I43+J43</f>
        <v>0</v>
      </c>
      <c r="G43" s="56">
        <f>E43*F43</f>
        <v>0</v>
      </c>
      <c r="H43" s="55">
        <v>0</v>
      </c>
      <c r="I43" s="55">
        <v>0</v>
      </c>
      <c r="J43" s="55">
        <v>0</v>
      </c>
    </row>
    <row r="44" spans="1:10" s="61" customFormat="1" ht="21.75">
      <c r="A44" s="50">
        <v>3</v>
      </c>
      <c r="B44" s="52" t="s">
        <v>158</v>
      </c>
      <c r="C44" s="52" t="s">
        <v>163</v>
      </c>
      <c r="D44" s="53" t="s">
        <v>113</v>
      </c>
      <c r="E44" s="50">
        <v>132</v>
      </c>
      <c r="F44" s="55">
        <f>H44+I44+J44</f>
        <v>0</v>
      </c>
      <c r="G44" s="56">
        <f>E44*F44</f>
        <v>0</v>
      </c>
      <c r="H44" s="55">
        <v>0</v>
      </c>
      <c r="I44" s="55">
        <v>0</v>
      </c>
      <c r="J44" s="55">
        <v>0</v>
      </c>
    </row>
    <row r="45" spans="1:10" s="61" customFormat="1" ht="41.25" customHeight="1">
      <c r="A45" s="50">
        <v>4</v>
      </c>
      <c r="B45" s="52" t="s">
        <v>160</v>
      </c>
      <c r="C45" s="52" t="s">
        <v>161</v>
      </c>
      <c r="D45" s="53" t="s">
        <v>159</v>
      </c>
      <c r="E45" s="50">
        <v>1</v>
      </c>
      <c r="F45" s="55">
        <f>H45+I45+J45</f>
        <v>0</v>
      </c>
      <c r="G45" s="56">
        <f>E45*F45</f>
        <v>0</v>
      </c>
      <c r="H45" s="55">
        <v>0</v>
      </c>
      <c r="I45" s="55">
        <v>0</v>
      </c>
      <c r="J45" s="55">
        <v>0</v>
      </c>
    </row>
    <row r="46" spans="1:10" s="17" customFormat="1" ht="41.25" customHeight="1">
      <c r="A46" s="84" t="s">
        <v>26</v>
      </c>
      <c r="B46" s="84"/>
      <c r="C46" s="84"/>
      <c r="D46" s="84"/>
      <c r="E46" s="84"/>
      <c r="F46" s="84"/>
      <c r="G46" s="30">
        <f>SUM(G42:G45)</f>
        <v>0</v>
      </c>
      <c r="H46" s="18"/>
      <c r="I46" s="18"/>
      <c r="J46" s="18"/>
    </row>
    <row r="47" spans="1:10" ht="37.5" customHeight="1">
      <c r="A47" s="84" t="s">
        <v>37</v>
      </c>
      <c r="B47" s="84"/>
      <c r="C47" s="84"/>
      <c r="D47" s="84"/>
      <c r="E47" s="84"/>
      <c r="F47" s="84"/>
      <c r="G47" s="84"/>
      <c r="H47" s="84"/>
      <c r="I47" s="84"/>
      <c r="J47" s="84"/>
    </row>
    <row r="48" spans="1:10" s="17" customFormat="1" ht="35.25" customHeight="1">
      <c r="A48" s="18">
        <v>1</v>
      </c>
      <c r="B48" s="19" t="s">
        <v>29</v>
      </c>
      <c r="C48" s="19"/>
      <c r="D48" s="28" t="s">
        <v>70</v>
      </c>
      <c r="E48" s="21">
        <v>4309</v>
      </c>
      <c r="F48" s="20">
        <f>J48</f>
        <v>0</v>
      </c>
      <c r="G48" s="30">
        <f>E48*F48</f>
        <v>0</v>
      </c>
      <c r="H48" s="20">
        <v>0</v>
      </c>
      <c r="I48" s="20">
        <v>0</v>
      </c>
      <c r="J48" s="20">
        <v>0</v>
      </c>
    </row>
    <row r="49" spans="1:10" s="17" customFormat="1" ht="35.25" customHeight="1">
      <c r="A49" s="18">
        <v>2</v>
      </c>
      <c r="B49" s="19" t="s">
        <v>30</v>
      </c>
      <c r="C49" s="19"/>
      <c r="D49" s="28" t="s">
        <v>71</v>
      </c>
      <c r="E49" s="21">
        <v>4309</v>
      </c>
      <c r="F49" s="20">
        <f>J49</f>
        <v>0</v>
      </c>
      <c r="G49" s="30">
        <f>E49*F49</f>
        <v>0</v>
      </c>
      <c r="H49" s="20">
        <v>0</v>
      </c>
      <c r="I49" s="20">
        <v>0</v>
      </c>
      <c r="J49" s="20">
        <v>0</v>
      </c>
    </row>
    <row r="50" spans="1:10" s="17" customFormat="1" ht="35.25" customHeight="1">
      <c r="A50" s="18">
        <v>3</v>
      </c>
      <c r="B50" s="19" t="s">
        <v>31</v>
      </c>
      <c r="C50" s="19"/>
      <c r="D50" s="28" t="s">
        <v>72</v>
      </c>
      <c r="E50" s="21">
        <v>4309</v>
      </c>
      <c r="F50" s="20">
        <f>J50</f>
        <v>0</v>
      </c>
      <c r="G50" s="30">
        <f>E50*F50</f>
        <v>0</v>
      </c>
      <c r="H50" s="20">
        <v>0</v>
      </c>
      <c r="I50" s="20">
        <v>0</v>
      </c>
      <c r="J50" s="20">
        <v>0</v>
      </c>
    </row>
    <row r="51" spans="1:10" s="17" customFormat="1" ht="35.25" customHeight="1">
      <c r="A51" s="18">
        <v>4</v>
      </c>
      <c r="B51" s="19" t="s">
        <v>32</v>
      </c>
      <c r="C51" s="19"/>
      <c r="D51" s="28" t="s">
        <v>73</v>
      </c>
      <c r="E51" s="21">
        <v>4309</v>
      </c>
      <c r="F51" s="20">
        <f>J51</f>
        <v>0</v>
      </c>
      <c r="G51" s="30">
        <f>E51*F51</f>
        <v>0</v>
      </c>
      <c r="H51" s="20">
        <v>0</v>
      </c>
      <c r="I51" s="20">
        <v>0</v>
      </c>
      <c r="J51" s="20">
        <v>0</v>
      </c>
    </row>
    <row r="52" spans="1:10" s="17" customFormat="1" ht="35.25" customHeight="1">
      <c r="A52" s="18">
        <v>5</v>
      </c>
      <c r="B52" s="19" t="s">
        <v>33</v>
      </c>
      <c r="C52" s="19"/>
      <c r="D52" s="28" t="s">
        <v>74</v>
      </c>
      <c r="E52" s="21">
        <v>4309</v>
      </c>
      <c r="F52" s="20">
        <f>J52</f>
        <v>0</v>
      </c>
      <c r="G52" s="30">
        <f>E52*F52</f>
        <v>0</v>
      </c>
      <c r="H52" s="20">
        <v>0</v>
      </c>
      <c r="I52" s="20">
        <v>0</v>
      </c>
      <c r="J52" s="20">
        <v>0</v>
      </c>
    </row>
    <row r="53" spans="1:10" s="31" customFormat="1" ht="40.5" customHeight="1">
      <c r="A53" s="84" t="s">
        <v>26</v>
      </c>
      <c r="B53" s="84"/>
      <c r="C53" s="84"/>
      <c r="D53" s="84"/>
      <c r="E53" s="84"/>
      <c r="F53" s="84"/>
      <c r="G53" s="32">
        <f>SUM(G48:G52)</f>
        <v>0</v>
      </c>
      <c r="H53" s="29"/>
      <c r="I53" s="29"/>
      <c r="J53" s="29"/>
    </row>
    <row r="54" spans="1:10" s="31" customFormat="1" ht="35.25" customHeight="1">
      <c r="A54" s="84" t="s">
        <v>27</v>
      </c>
      <c r="B54" s="84"/>
      <c r="C54" s="84"/>
      <c r="D54" s="84"/>
      <c r="E54" s="84"/>
      <c r="F54" s="84"/>
      <c r="G54" s="32">
        <f>G14+G30+G40+G46+G53</f>
        <v>0</v>
      </c>
      <c r="H54" s="29"/>
      <c r="I54" s="29"/>
      <c r="J54" s="29"/>
    </row>
  </sheetData>
  <sheetProtection/>
  <mergeCells count="21">
    <mergeCell ref="A46:F46"/>
    <mergeCell ref="A47:J47"/>
    <mergeCell ref="A53:F53"/>
    <mergeCell ref="A54:F54"/>
    <mergeCell ref="A5:J5"/>
    <mergeCell ref="A14:F14"/>
    <mergeCell ref="A15:J15"/>
    <mergeCell ref="A30:F30"/>
    <mergeCell ref="A41:J41"/>
    <mergeCell ref="A1:J1"/>
    <mergeCell ref="A2:A4"/>
    <mergeCell ref="B2:B4"/>
    <mergeCell ref="C2:C4"/>
    <mergeCell ref="D2:D4"/>
    <mergeCell ref="E2:E4"/>
    <mergeCell ref="F2:J2"/>
    <mergeCell ref="F3:F4"/>
    <mergeCell ref="H3:J3"/>
    <mergeCell ref="A40:F40"/>
    <mergeCell ref="A31:J31"/>
    <mergeCell ref="G3:G4"/>
  </mergeCells>
  <printOptions horizontalCentered="1"/>
  <pageMargins left="0" right="0" top="0.59" bottom="0.53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7.375" style="4" customWidth="1"/>
    <col min="2" max="2" width="18.25390625" style="4" customWidth="1"/>
    <col min="3" max="3" width="26.25390625" style="5" customWidth="1"/>
    <col min="4" max="5" width="9.00390625" style="4" customWidth="1"/>
    <col min="6" max="6" width="11.25390625" style="4" customWidth="1"/>
    <col min="7" max="7" width="13.00390625" style="4" customWidth="1"/>
    <col min="8" max="8" width="11.00390625" style="4" customWidth="1"/>
    <col min="9" max="9" width="10.125" style="4" customWidth="1"/>
    <col min="10" max="10" width="10.375" style="4" customWidth="1"/>
  </cols>
  <sheetData>
    <row r="1" spans="1:10" ht="43.5" customHeight="1">
      <c r="A1" s="92" t="s">
        <v>90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7" customFormat="1" ht="14.25">
      <c r="A2" s="78" t="s">
        <v>6</v>
      </c>
      <c r="B2" s="78" t="s">
        <v>7</v>
      </c>
      <c r="C2" s="93" t="s">
        <v>16</v>
      </c>
      <c r="D2" s="78" t="s">
        <v>8</v>
      </c>
      <c r="E2" s="78" t="s">
        <v>9</v>
      </c>
      <c r="F2" s="78" t="s">
        <v>18</v>
      </c>
      <c r="G2" s="78"/>
      <c r="H2" s="78"/>
      <c r="I2" s="78"/>
      <c r="J2" s="78"/>
    </row>
    <row r="3" spans="1:10" s="17" customFormat="1" ht="14.25">
      <c r="A3" s="78"/>
      <c r="B3" s="78"/>
      <c r="C3" s="93"/>
      <c r="D3" s="78"/>
      <c r="E3" s="78"/>
      <c r="F3" s="78" t="s">
        <v>19</v>
      </c>
      <c r="G3" s="78" t="s">
        <v>20</v>
      </c>
      <c r="H3" s="78" t="s">
        <v>21</v>
      </c>
      <c r="I3" s="78"/>
      <c r="J3" s="78"/>
    </row>
    <row r="4" spans="1:10" s="17" customFormat="1" ht="14.25">
      <c r="A4" s="78"/>
      <c r="B4" s="78"/>
      <c r="C4" s="93"/>
      <c r="D4" s="78"/>
      <c r="E4" s="78"/>
      <c r="F4" s="78"/>
      <c r="G4" s="78"/>
      <c r="H4" s="25" t="s">
        <v>22</v>
      </c>
      <c r="I4" s="25" t="s">
        <v>23</v>
      </c>
      <c r="J4" s="25" t="s">
        <v>24</v>
      </c>
    </row>
    <row r="5" spans="1:10" ht="18.75">
      <c r="A5" s="90" t="s">
        <v>34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61" customFormat="1" ht="21.75">
      <c r="A6" s="64">
        <v>1</v>
      </c>
      <c r="B6" s="62" t="s">
        <v>164</v>
      </c>
      <c r="C6" s="63" t="s">
        <v>174</v>
      </c>
      <c r="D6" s="53" t="s">
        <v>113</v>
      </c>
      <c r="E6" s="54">
        <v>2452</v>
      </c>
      <c r="F6" s="65">
        <f>H6+I6+J6</f>
        <v>0</v>
      </c>
      <c r="G6" s="66">
        <f>E6*F6</f>
        <v>0</v>
      </c>
      <c r="H6" s="65">
        <v>0</v>
      </c>
      <c r="I6" s="65">
        <v>0</v>
      </c>
      <c r="J6" s="65">
        <v>0</v>
      </c>
    </row>
    <row r="7" spans="1:10" s="61" customFormat="1" ht="21.75">
      <c r="A7" s="64">
        <v>2</v>
      </c>
      <c r="B7" s="62" t="s">
        <v>166</v>
      </c>
      <c r="C7" s="63" t="s">
        <v>165</v>
      </c>
      <c r="D7" s="53" t="s">
        <v>113</v>
      </c>
      <c r="E7" s="54">
        <v>1857</v>
      </c>
      <c r="F7" s="65">
        <f>H7+I7+J7</f>
        <v>0</v>
      </c>
      <c r="G7" s="66">
        <f>E7*F7</f>
        <v>0</v>
      </c>
      <c r="H7" s="65">
        <v>0</v>
      </c>
      <c r="I7" s="65">
        <v>0</v>
      </c>
      <c r="J7" s="65">
        <v>0</v>
      </c>
    </row>
    <row r="8" spans="1:10" s="61" customFormat="1" ht="21.75">
      <c r="A8" s="64">
        <v>3</v>
      </c>
      <c r="B8" s="62" t="s">
        <v>167</v>
      </c>
      <c r="C8" s="63" t="s">
        <v>168</v>
      </c>
      <c r="D8" s="53" t="s">
        <v>113</v>
      </c>
      <c r="E8" s="54">
        <v>4309</v>
      </c>
      <c r="F8" s="65">
        <f>H8+I8+J8</f>
        <v>0</v>
      </c>
      <c r="G8" s="66">
        <f>E8*F8</f>
        <v>0</v>
      </c>
      <c r="H8" s="65">
        <v>0</v>
      </c>
      <c r="I8" s="65">
        <v>0</v>
      </c>
      <c r="J8" s="65">
        <v>0</v>
      </c>
    </row>
    <row r="9" spans="1:10" s="61" customFormat="1" ht="21.75">
      <c r="A9" s="64">
        <v>4</v>
      </c>
      <c r="B9" s="62" t="s">
        <v>169</v>
      </c>
      <c r="C9" s="63" t="s">
        <v>170</v>
      </c>
      <c r="D9" s="53" t="s">
        <v>113</v>
      </c>
      <c r="E9" s="54">
        <v>1857</v>
      </c>
      <c r="F9" s="65">
        <f>H9+I9+J9</f>
        <v>0</v>
      </c>
      <c r="G9" s="66">
        <f>E9*F9</f>
        <v>0</v>
      </c>
      <c r="H9" s="65">
        <v>0</v>
      </c>
      <c r="I9" s="65">
        <v>0</v>
      </c>
      <c r="J9" s="65">
        <v>0</v>
      </c>
    </row>
    <row r="10" spans="1:10" s="61" customFormat="1" ht="14.25">
      <c r="A10" s="64">
        <v>5</v>
      </c>
      <c r="B10" s="62" t="s">
        <v>171</v>
      </c>
      <c r="C10" s="67" t="s">
        <v>172</v>
      </c>
      <c r="D10" s="54" t="s">
        <v>173</v>
      </c>
      <c r="E10" s="64">
        <v>4</v>
      </c>
      <c r="F10" s="65">
        <f>H10+I10+J10</f>
        <v>0</v>
      </c>
      <c r="G10" s="66">
        <f>E10*F10</f>
        <v>0</v>
      </c>
      <c r="H10" s="65">
        <v>0</v>
      </c>
      <c r="I10" s="65">
        <v>0</v>
      </c>
      <c r="J10" s="65">
        <v>0</v>
      </c>
    </row>
    <row r="11" spans="1:10" ht="14.25">
      <c r="A11" s="91" t="s">
        <v>26</v>
      </c>
      <c r="B11" s="91"/>
      <c r="C11" s="91"/>
      <c r="D11" s="91"/>
      <c r="E11" s="91"/>
      <c r="F11" s="91"/>
      <c r="G11" s="27">
        <f>SUM(G6:G10)</f>
        <v>0</v>
      </c>
      <c r="H11" s="3"/>
      <c r="I11" s="3"/>
      <c r="J11" s="3"/>
    </row>
    <row r="12" spans="1:10" ht="34.5" customHeight="1">
      <c r="A12" s="90" t="s">
        <v>26</v>
      </c>
      <c r="B12" s="90"/>
      <c r="C12" s="90"/>
      <c r="D12" s="90"/>
      <c r="E12" s="90"/>
      <c r="F12" s="90"/>
      <c r="G12" s="27">
        <f>G11</f>
        <v>0</v>
      </c>
      <c r="H12" s="3"/>
      <c r="I12" s="3"/>
      <c r="J12" s="3"/>
    </row>
    <row r="13" spans="1:10" ht="35.25" customHeight="1">
      <c r="A13" s="84" t="s">
        <v>38</v>
      </c>
      <c r="B13" s="84"/>
      <c r="C13" s="84"/>
      <c r="D13" s="84"/>
      <c r="E13" s="84"/>
      <c r="F13" s="84"/>
      <c r="G13" s="30">
        <f>G12</f>
        <v>0</v>
      </c>
      <c r="H13" s="14"/>
      <c r="I13" s="14"/>
      <c r="J13" s="14"/>
    </row>
  </sheetData>
  <sheetProtection/>
  <mergeCells count="14">
    <mergeCell ref="F2:J2"/>
    <mergeCell ref="F3:F4"/>
    <mergeCell ref="G3:G4"/>
    <mergeCell ref="H3:J3"/>
    <mergeCell ref="A5:J5"/>
    <mergeCell ref="A11:F11"/>
    <mergeCell ref="A12:F12"/>
    <mergeCell ref="A13:F13"/>
    <mergeCell ref="A1:J1"/>
    <mergeCell ref="A2:A4"/>
    <mergeCell ref="B2:B4"/>
    <mergeCell ref="C2:C4"/>
    <mergeCell ref="D2:D4"/>
    <mergeCell ref="E2:E4"/>
  </mergeCells>
  <printOptions horizontalCentered="1"/>
  <pageMargins left="0.2" right="0.35" top="0.62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2019-07-12T13:41:41Z</dcterms:modified>
  <cp:category/>
  <cp:version/>
  <cp:contentType/>
  <cp:contentStatus/>
</cp:coreProperties>
</file>